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yuriria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B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<sst xmlns="http://schemas.openxmlformats.org/spreadsheetml/2006/main" count="27" uniqueCount="27">
  <si>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</si>
  <si>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</si>
  <si>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</si>
  <si>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</si>
  <si>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</si>
  <si>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</si>
  <si>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</si>
  <si>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</si>
  <si>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</si>
  <si>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</si>
  <si>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</si>
  <si>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</si>
  <si>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</si>
  <si>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</si>
  <si>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</si>
  <si>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</si>
  <si>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</si>
  <si>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</si>
  <si>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</si>
  <si>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</si>
  <si>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</si>
  <si>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</si>
  <si>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</si>
  <si>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</si>
  <si>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</si>
  <si>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</si>
  <si>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Yuriria
Estado Analítico del Activo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</si>
</sst>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281751958.92000002</v>
      </c>
      <c r="C3" s="8">
        <f t="shared" ref="C3:F3" si="0">C4+C12</f>
        <v>1280321088.55</v>
      </c>
      <c r="D3" s="8">
        <f t="shared" si="0"/>
        <v>1163579075.6100001</v>
      </c>
      <c r="E3" s="8">
        <f t="shared" si="0"/>
        <v>398493971.86000007</v>
      </c>
      <c r="F3" s="8">
        <f t="shared" si="0"/>
        <v>116742012.93999998</v>
      </c>
    </row>
    <row r="4" spans="1:6" x14ac:dyDescent="0.2">
      <c r="A4" s="5" t="s">
        <v>4</v>
      </c>
      <c r="B4" s="8">
        <f>SUM(B5:B11)</f>
        <v>29848708.539999999</v>
      </c>
      <c r="C4" s="8">
        <f>SUM(C5:C11)</f>
        <v>1006791641.2099999</v>
      </c>
      <c r="D4" s="8">
        <f>SUM(D5:D11)</f>
        <v>1003659757.0400001</v>
      </c>
      <c r="E4" s="8">
        <f>SUM(E5:E11)</f>
        <v>32980592.709999986</v>
      </c>
      <c r="F4" s="8">
        <f>SUM(F5:F11)</f>
        <v>3131884.169999985</v>
      </c>
    </row>
    <row r="5" spans="1:6" x14ac:dyDescent="0.2">
      <c r="A5" s="6" t="s">
        <v>5</v>
      </c>
      <c r="B5" s="9">
        <v>9634991.3800000008</v>
      </c>
      <c r="C5" s="9">
        <v>573506545.61000001</v>
      </c>
      <c r="D5" s="9">
        <v>560380880.99000001</v>
      </c>
      <c r="E5" s="9">
        <f>B5+C5-D5</f>
        <v>22760656</v>
      </c>
      <c r="F5" s="9">
        <f t="shared" ref="F5:F11" si="1">E5-B5</f>
        <v>13125664.619999999</v>
      </c>
    </row>
    <row r="6" spans="1:6" x14ac:dyDescent="0.2">
      <c r="A6" s="6" t="s">
        <v>6</v>
      </c>
      <c r="B6" s="9">
        <v>8599905.7300000004</v>
      </c>
      <c r="C6" s="9">
        <v>393927684.44</v>
      </c>
      <c r="D6" s="9">
        <v>396556677.22000003</v>
      </c>
      <c r="E6" s="9">
        <f t="shared" ref="E6:E11" si="2">B6+C6-D6</f>
        <v>5970912.9499999881</v>
      </c>
      <c r="F6" s="9">
        <f t="shared" si="1"/>
        <v>-2628992.7800000124</v>
      </c>
    </row>
    <row r="7" spans="1:6" x14ac:dyDescent="0.2">
      <c r="A7" s="6" t="s">
        <v>7</v>
      </c>
      <c r="B7" s="9">
        <v>11613811.43</v>
      </c>
      <c r="C7" s="9">
        <v>39357411.159999996</v>
      </c>
      <c r="D7" s="9">
        <v>46722198.829999998</v>
      </c>
      <c r="E7" s="9">
        <f t="shared" si="2"/>
        <v>4249023.7599999979</v>
      </c>
      <c r="F7" s="9">
        <f t="shared" si="1"/>
        <v>-7364787.6700000018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251903250.38</v>
      </c>
      <c r="C12" s="8">
        <f>SUM(C13:C21)</f>
        <v>273529447.33999997</v>
      </c>
      <c r="D12" s="8">
        <f>SUM(D13:D21)</f>
        <v>159919318.56999999</v>
      </c>
      <c r="E12" s="8">
        <f>SUM(E13:E21)</f>
        <v>365513379.1500001</v>
      </c>
      <c r="F12" s="8">
        <f>SUM(F13:F21)</f>
        <v>113610128.77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200004961.61000001</v>
      </c>
      <c r="C15" s="10">
        <v>272947391.06</v>
      </c>
      <c r="D15" s="10">
        <v>159628290.43000001</v>
      </c>
      <c r="E15" s="10">
        <f t="shared" si="4"/>
        <v>313324062.24000001</v>
      </c>
      <c r="F15" s="10">
        <f t="shared" si="3"/>
        <v>113319100.63</v>
      </c>
    </row>
    <row r="16" spans="1:6" x14ac:dyDescent="0.2">
      <c r="A16" s="6" t="s">
        <v>14</v>
      </c>
      <c r="B16" s="9">
        <v>95007232.409999996</v>
      </c>
      <c r="C16" s="9">
        <v>582056.28</v>
      </c>
      <c r="D16" s="9">
        <v>291028.14</v>
      </c>
      <c r="E16" s="9">
        <f t="shared" si="4"/>
        <v>95298260.549999997</v>
      </c>
      <c r="F16" s="9">
        <f t="shared" si="3"/>
        <v>291028.1400000006</v>
      </c>
    </row>
    <row r="17" spans="1:6" x14ac:dyDescent="0.2">
      <c r="A17" s="6" t="s">
        <v>15</v>
      </c>
      <c r="B17" s="9">
        <v>1992341.23</v>
      </c>
      <c r="C17" s="9">
        <v>0</v>
      </c>
      <c r="D17" s="9">
        <v>0</v>
      </c>
      <c r="E17" s="9">
        <f t="shared" si="4"/>
        <v>1992341.23</v>
      </c>
      <c r="F17" s="9">
        <f t="shared" si="3"/>
        <v>0</v>
      </c>
    </row>
    <row r="18" spans="1:6" x14ac:dyDescent="0.2">
      <c r="A18" s="6" t="s">
        <v>16</v>
      </c>
      <c r="B18" s="9">
        <v>-53826124.719999999</v>
      </c>
      <c r="C18" s="9">
        <v>0</v>
      </c>
      <c r="D18" s="9">
        <v>0</v>
      </c>
      <c r="E18" s="9">
        <f t="shared" si="4"/>
        <v>-53826124.719999999</v>
      </c>
      <c r="F18" s="9">
        <f t="shared" si="3"/>
        <v>0</v>
      </c>
    </row>
    <row r="19" spans="1:6" x14ac:dyDescent="0.2">
      <c r="A19" s="6" t="s">
        <v>17</v>
      </c>
      <c r="B19" s="9">
        <v>8724839.8499999996</v>
      </c>
      <c r="C19" s="9">
        <v>0</v>
      </c>
      <c r="D19" s="9">
        <v>0</v>
      </c>
      <c r="E19" s="9">
        <f t="shared" si="4"/>
        <v>8724839.8499999996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PROPIETARIO</cp:lastModifiedBy>
  <cp:lastPrinted>2018-03-08T18:40:55Z</cp:lastPrinted>
  <dcterms:created xsi:type="dcterms:W3CDTF">2014-02-09T04:04:15Z</dcterms:created>
  <dcterms:modified xsi:type="dcterms:W3CDTF">2024-10-09T08:55:57Z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